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845" windowWidth="15330" windowHeight="3660" activeTab="0"/>
  </bookViews>
  <sheets>
    <sheet name="ΔΙΚΑΙΟΥΧΟΙ" sheetId="1" r:id="rId1"/>
  </sheets>
  <definedNames>
    <definedName name="_xlnm.Print_Area" localSheetId="0">'ΔΙΚΑΙΟΥΧΟΙ'!$A$1:$E$28</definedName>
  </definedNames>
  <calcPr fullCalcOnLoad="1"/>
</workbook>
</file>

<file path=xl/sharedStrings.xml><?xml version="1.0" encoding="utf-8"?>
<sst xmlns="http://schemas.openxmlformats.org/spreadsheetml/2006/main" count="30" uniqueCount="28">
  <si>
    <t>ΟΤΑ Α' βαθμού</t>
  </si>
  <si>
    <t>Υπηρεσίες ΥΠΟΤ</t>
  </si>
  <si>
    <t>ΕΔΑ ΠΝΑ (Τεχνική Βοήθεια)</t>
  </si>
  <si>
    <t>ΠΕΡΙΦΕΡΕΙΑ ΝΟΤΙΟΥ ΑΙΓΑΙΟΥ</t>
  </si>
  <si>
    <t xml:space="preserve">ΕΝΔΙΑΜΕΣΗ ΔΙΑΧΕΙΡΙΣΤΙΚΗ ΑΡΧΗ  </t>
  </si>
  <si>
    <t>Νομικές Δεσμεύσεις</t>
  </si>
  <si>
    <t>Δ/νση Οδικών Έργων Υ.Υ.Μ.Δ.</t>
  </si>
  <si>
    <t>Περιφέρεια Νοτίου Αιγαίου</t>
  </si>
  <si>
    <t>Δ.Λ.Τ. Νότιας Δωδ/σου</t>
  </si>
  <si>
    <t>Ελληνικός Οργανισμός Τουρισμού</t>
  </si>
  <si>
    <t>Φορέας Διαχείρισης Καρπάθου - Σαρίας</t>
  </si>
  <si>
    <t>Πανεπιστήμιο Αιγαίου</t>
  </si>
  <si>
    <t>ΥΘΥΝΑΛ Δ/νση Εκπαίδευσης Ναυτικών</t>
  </si>
  <si>
    <t>ΔΕΠΑΝΟΜ ΑΕ</t>
  </si>
  <si>
    <t xml:space="preserve">Εθνικό Κέντρο Άμεσης Βοήθειας (ΕΚΑΒ) </t>
  </si>
  <si>
    <t>Γενικό Νοσοκομείο Ρόδου</t>
  </si>
  <si>
    <t>Διοίκηση 2ης Υγειονομικής Περιφ. Πειραιώς &amp; Αιγαίου</t>
  </si>
  <si>
    <t>ΕΓΝΑΤΙΑ ΟΔΟΣ Α.Ε.</t>
  </si>
  <si>
    <t>ΔΕΥΑ</t>
  </si>
  <si>
    <t>Επιμελητήρια</t>
  </si>
  <si>
    <t>Προϋπολογισμός Έργων</t>
  </si>
  <si>
    <t>Απορρόφηση</t>
  </si>
  <si>
    <t>Τελικός Δικαιούχος</t>
  </si>
  <si>
    <t xml:space="preserve"> </t>
  </si>
  <si>
    <t>Γενικό Νοσοκομείο Κω</t>
  </si>
  <si>
    <t>Ενταγμένες πράξεις ΠΝΑ στο ΕΠ ΚΝΑ στο ΕΠ ΠΕΡΑΑ και στο ΕΠ.ΕΠ ανά κατηγορία δικαιούχου</t>
  </si>
  <si>
    <t>Αριθμος Ενταγμένων Έργων</t>
  </si>
  <si>
    <t>Δ.Λ.Τ. Σύρου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</si>
</sst>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dd/mm/yy"/>
    <numFmt numFmtId="166" formatCode="d/m/yyyy;@"/>
    <numFmt numFmtId="167" formatCode="[$-408]dddd\,\ d\ mmmm\ yyyy"/>
    <numFmt numFmtId="168" formatCode="_-* #,##0.0\ _€_-;\-* #,##0.0\ _€_-;_-* &quot;-&quot;??\ _€_-;_-@_-"/>
    <numFmt numFmtId="169" formatCode="_-* #,##0\ _€_-;\-* #,##0\ _€_-;_-* &quot;-&quot;??\ _€_-;_-@_-"/>
  </numFmts>
  <fonts count="12">
    <font>
      <sz val="10"/>
      <name val="Arial"/>
      <family val="0"/>
    </font>
    <font>
      <b/>
      <sz val="14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6"/>
      <name val="Arial Narrow"/>
      <family val="2"/>
    </font>
    <font>
      <b/>
      <sz val="12"/>
      <color indexed="18"/>
      <name val="Arial Narrow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" fontId="2" fillId="0" borderId="0" xfId="0" applyNumberFormat="1" applyFont="1" applyAlignment="1">
      <alignment horizontal="left" vertical="center"/>
    </xf>
    <xf numFmtId="9" fontId="1" fillId="0" borderId="0" xfId="19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3" fontId="0" fillId="0" borderId="1" xfId="0" applyNumberFormat="1" applyFill="1" applyBorder="1" applyAlignment="1">
      <alignment/>
    </xf>
    <xf numFmtId="14" fontId="0" fillId="0" borderId="0" xfId="0" applyNumberFormat="1" applyFont="1" applyAlignment="1">
      <alignment horizontal="right" vertical="center"/>
    </xf>
    <xf numFmtId="14" fontId="10" fillId="0" borderId="0" xfId="0" applyNumberFormat="1" applyFont="1" applyAlignment="1">
      <alignment horizontal="right" vertical="center"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1" xfId="0" applyFont="1" applyBorder="1" applyAlignment="1">
      <alignment/>
    </xf>
    <xf numFmtId="0" fontId="0" fillId="0" borderId="2" xfId="0" applyFill="1" applyBorder="1" applyAlignment="1">
      <alignment/>
    </xf>
    <xf numFmtId="3" fontId="0" fillId="0" borderId="2" xfId="0" applyNumberFormat="1" applyFill="1" applyBorder="1" applyAlignment="1">
      <alignment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/>
    </xf>
    <xf numFmtId="0" fontId="0" fillId="0" borderId="7" xfId="0" applyFill="1" applyBorder="1" applyAlignment="1">
      <alignment horizontal="center"/>
    </xf>
    <xf numFmtId="3" fontId="0" fillId="0" borderId="8" xfId="0" applyNumberFormat="1" applyFill="1" applyBorder="1" applyAlignment="1">
      <alignment/>
    </xf>
    <xf numFmtId="0" fontId="0" fillId="0" borderId="9" xfId="0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0" fillId="0" borderId="9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 vertic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0" xfId="0" applyFill="1" applyAlignment="1">
      <alignment/>
    </xf>
    <xf numFmtId="169" fontId="0" fillId="0" borderId="0" xfId="15" applyNumberFormat="1" applyFill="1" applyAlignment="1">
      <alignment/>
    </xf>
    <xf numFmtId="3" fontId="0" fillId="0" borderId="0" xfId="0" applyNumberFormat="1" applyFill="1" applyAlignment="1">
      <alignment/>
    </xf>
    <xf numFmtId="3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Normal="80" zoomScaleSheetLayoutView="100" workbookViewId="0" topLeftCell="A3">
      <selection activeCell="C9" sqref="C9"/>
    </sheetView>
  </sheetViews>
  <sheetFormatPr defaultColWidth="9.140625" defaultRowHeight="12.75"/>
  <cols>
    <col min="1" max="1" width="14.57421875" style="0" customWidth="1"/>
    <col min="2" max="2" width="39.57421875" style="0" customWidth="1"/>
    <col min="3" max="3" width="19.28125" style="0" customWidth="1"/>
    <col min="4" max="5" width="17.140625" style="0" customWidth="1"/>
    <col min="6" max="6" width="15.57421875" style="0" bestFit="1" customWidth="1"/>
    <col min="7" max="7" width="15.8515625" style="0" bestFit="1" customWidth="1"/>
    <col min="8" max="8" width="10.140625" style="0" bestFit="1" customWidth="1"/>
    <col min="9" max="9" width="15.8515625" style="0" bestFit="1" customWidth="1"/>
  </cols>
  <sheetData>
    <row r="1" spans="1:14" s="6" customFormat="1" ht="18">
      <c r="A1" s="1" t="s">
        <v>3</v>
      </c>
      <c r="B1" s="1"/>
      <c r="C1" s="2"/>
      <c r="D1" s="2"/>
      <c r="E1" s="2"/>
      <c r="F1" s="2"/>
      <c r="G1" s="2"/>
      <c r="H1" s="3"/>
      <c r="I1" s="4"/>
      <c r="J1" s="5"/>
      <c r="L1" s="7"/>
      <c r="M1" s="7"/>
      <c r="N1" s="7"/>
    </row>
    <row r="2" spans="1:15" s="6" customFormat="1" ht="18">
      <c r="A2" s="8" t="s">
        <v>4</v>
      </c>
      <c r="B2" s="8"/>
      <c r="C2" s="2"/>
      <c r="D2" s="2"/>
      <c r="E2" s="2"/>
      <c r="F2" s="2"/>
      <c r="G2" s="2"/>
      <c r="H2" s="3"/>
      <c r="I2" s="4"/>
      <c r="J2" s="5"/>
      <c r="L2" s="7"/>
      <c r="M2" s="9"/>
      <c r="N2" s="9"/>
      <c r="O2" s="10"/>
    </row>
    <row r="3" spans="1:15" s="6" customFormat="1" ht="15.75">
      <c r="A3" s="11"/>
      <c r="B3" s="11"/>
      <c r="C3" s="2"/>
      <c r="D3" s="2"/>
      <c r="E3" s="2"/>
      <c r="F3" s="2"/>
      <c r="G3" s="2"/>
      <c r="H3" s="3"/>
      <c r="I3" s="4"/>
      <c r="J3" s="5"/>
      <c r="L3" s="9"/>
      <c r="M3" s="12"/>
      <c r="N3" s="12"/>
      <c r="O3" s="13"/>
    </row>
    <row r="4" spans="1:15" s="6" customFormat="1" ht="15.75">
      <c r="A4" s="49" t="s">
        <v>25</v>
      </c>
      <c r="B4" s="49"/>
      <c r="C4" s="49"/>
      <c r="D4" s="49"/>
      <c r="E4" s="49"/>
      <c r="F4" s="49"/>
      <c r="G4" s="49"/>
      <c r="H4" s="49"/>
      <c r="I4" s="49"/>
      <c r="J4" s="50"/>
      <c r="K4" s="50"/>
      <c r="L4" s="50"/>
      <c r="M4" s="50"/>
      <c r="N4" s="50"/>
      <c r="O4" s="49"/>
    </row>
    <row r="5" spans="1:5" s="6" customFormat="1" ht="12.75" customHeight="1">
      <c r="A5" s="14"/>
      <c r="D5" s="15"/>
      <c r="E5" s="18">
        <v>41597</v>
      </c>
    </row>
    <row r="6" spans="1:5" s="6" customFormat="1" ht="12.75" customHeight="1" thickBot="1">
      <c r="A6" s="14"/>
      <c r="D6" s="15"/>
      <c r="E6" s="17"/>
    </row>
    <row r="7" spans="1:5" s="23" customFormat="1" ht="54.75" customHeight="1" thickBot="1">
      <c r="A7" s="27" t="s">
        <v>26</v>
      </c>
      <c r="B7" s="28" t="s">
        <v>22</v>
      </c>
      <c r="C7" s="28" t="s">
        <v>20</v>
      </c>
      <c r="D7" s="29" t="s">
        <v>5</v>
      </c>
      <c r="E7" s="30" t="s">
        <v>21</v>
      </c>
    </row>
    <row r="8" spans="1:9" s="46" customFormat="1" ht="12.75">
      <c r="A8" s="32">
        <f>49+49</f>
        <v>98</v>
      </c>
      <c r="B8" s="25" t="s">
        <v>0</v>
      </c>
      <c r="C8" s="26">
        <f>47435478+60338600</f>
        <v>107774078</v>
      </c>
      <c r="D8" s="26">
        <f>27978392+24242943</f>
        <v>52221335</v>
      </c>
      <c r="E8" s="33">
        <f>12854979+17154898</f>
        <v>30009877</v>
      </c>
      <c r="G8" s="47"/>
      <c r="I8" s="47"/>
    </row>
    <row r="9" spans="1:9" s="46" customFormat="1" ht="12.75">
      <c r="A9" s="34">
        <f>37+8</f>
        <v>45</v>
      </c>
      <c r="B9" s="19" t="s">
        <v>7</v>
      </c>
      <c r="C9" s="16">
        <f>71362863+5845448</f>
        <v>77208311</v>
      </c>
      <c r="D9" s="16">
        <f>60306571+5035162</f>
        <v>65341733</v>
      </c>
      <c r="E9" s="35">
        <f>40858755+2191743</f>
        <v>43050498</v>
      </c>
      <c r="F9" s="47"/>
      <c r="G9" s="47"/>
      <c r="H9" s="47"/>
      <c r="I9" s="47"/>
    </row>
    <row r="10" spans="1:5" s="46" customFormat="1" ht="12.75">
      <c r="A10" s="34">
        <v>35</v>
      </c>
      <c r="B10" s="19" t="s">
        <v>1</v>
      </c>
      <c r="C10" s="16">
        <v>31136738</v>
      </c>
      <c r="D10" s="16">
        <v>30784277</v>
      </c>
      <c r="E10" s="35">
        <v>13644910</v>
      </c>
    </row>
    <row r="11" spans="1:9" s="46" customFormat="1" ht="12.75">
      <c r="A11" s="34">
        <v>18</v>
      </c>
      <c r="B11" s="19" t="s">
        <v>17</v>
      </c>
      <c r="C11" s="16">
        <f>29347710+39209927</f>
        <v>68557637</v>
      </c>
      <c r="D11" s="16">
        <f>12776737+3377744</f>
        <v>16154481</v>
      </c>
      <c r="E11" s="35">
        <f>3270695+496716</f>
        <v>3767411</v>
      </c>
      <c r="F11" s="47"/>
      <c r="G11" s="47"/>
      <c r="H11" s="47"/>
      <c r="I11" s="47"/>
    </row>
    <row r="12" spans="1:5" s="46" customFormat="1" ht="12.75">
      <c r="A12" s="34">
        <v>7</v>
      </c>
      <c r="B12" s="19" t="s">
        <v>2</v>
      </c>
      <c r="C12" s="20">
        <v>3346500</v>
      </c>
      <c r="D12" s="16">
        <v>3294050</v>
      </c>
      <c r="E12" s="35">
        <v>2374086</v>
      </c>
    </row>
    <row r="13" spans="1:8" s="46" customFormat="1" ht="12.75">
      <c r="A13" s="34">
        <v>7</v>
      </c>
      <c r="B13" s="19" t="s">
        <v>18</v>
      </c>
      <c r="C13" s="16">
        <f>906180+3802927</f>
        <v>4709107</v>
      </c>
      <c r="D13" s="16">
        <f>0+1390711</f>
        <v>1390711</v>
      </c>
      <c r="E13" s="35">
        <f>0+541899</f>
        <v>541899</v>
      </c>
      <c r="H13" s="46" t="s">
        <v>23</v>
      </c>
    </row>
    <row r="14" spans="1:5" s="46" customFormat="1" ht="12.75">
      <c r="A14" s="34">
        <v>2</v>
      </c>
      <c r="B14" s="19" t="s">
        <v>8</v>
      </c>
      <c r="C14" s="16">
        <v>4773434</v>
      </c>
      <c r="D14" s="16">
        <v>4773434</v>
      </c>
      <c r="E14" s="35">
        <v>0</v>
      </c>
    </row>
    <row r="15" spans="1:5" s="46" customFormat="1" ht="12.75">
      <c r="A15" s="34">
        <v>1</v>
      </c>
      <c r="B15" s="19" t="s">
        <v>27</v>
      </c>
      <c r="C15" s="16">
        <v>1252742</v>
      </c>
      <c r="D15" s="16">
        <v>0</v>
      </c>
      <c r="E15" s="35">
        <v>0</v>
      </c>
    </row>
    <row r="16" spans="1:5" s="46" customFormat="1" ht="12.75">
      <c r="A16" s="34">
        <v>3</v>
      </c>
      <c r="B16" s="19" t="s">
        <v>11</v>
      </c>
      <c r="C16" s="16">
        <v>11200165</v>
      </c>
      <c r="D16" s="16">
        <v>4154186</v>
      </c>
      <c r="E16" s="35">
        <v>2889781</v>
      </c>
    </row>
    <row r="17" spans="1:8" s="46" customFormat="1" ht="12.75">
      <c r="A17" s="34">
        <v>2</v>
      </c>
      <c r="B17" s="19" t="s">
        <v>19</v>
      </c>
      <c r="C17" s="16">
        <v>2000000</v>
      </c>
      <c r="D17" s="16">
        <v>351000</v>
      </c>
      <c r="E17" s="35">
        <v>0</v>
      </c>
      <c r="H17" s="48" t="s">
        <v>23</v>
      </c>
    </row>
    <row r="18" spans="1:8" s="46" customFormat="1" ht="12.75">
      <c r="A18" s="34">
        <v>2</v>
      </c>
      <c r="B18" s="19" t="s">
        <v>9</v>
      </c>
      <c r="C18" s="16">
        <f>3500800</f>
        <v>3500800</v>
      </c>
      <c r="D18" s="16">
        <v>1556803</v>
      </c>
      <c r="E18" s="35">
        <v>1382484</v>
      </c>
      <c r="H18" s="48"/>
    </row>
    <row r="19" spans="1:8" s="46" customFormat="1" ht="12.75">
      <c r="A19" s="34">
        <v>1</v>
      </c>
      <c r="B19" s="19" t="s">
        <v>15</v>
      </c>
      <c r="C19" s="16">
        <v>2172225</v>
      </c>
      <c r="D19" s="16">
        <v>922200</v>
      </c>
      <c r="E19" s="35">
        <v>519429</v>
      </c>
      <c r="H19" s="48"/>
    </row>
    <row r="20" spans="1:8" s="46" customFormat="1" ht="12.75">
      <c r="A20" s="34">
        <v>2</v>
      </c>
      <c r="B20" s="19" t="s">
        <v>24</v>
      </c>
      <c r="C20" s="16">
        <v>1045090</v>
      </c>
      <c r="D20" s="16">
        <v>0</v>
      </c>
      <c r="E20" s="35">
        <v>0</v>
      </c>
      <c r="H20" s="48"/>
    </row>
    <row r="21" spans="1:8" s="46" customFormat="1" ht="12.75">
      <c r="A21" s="34">
        <v>2</v>
      </c>
      <c r="B21" s="19" t="s">
        <v>13</v>
      </c>
      <c r="C21" s="16">
        <v>10583347</v>
      </c>
      <c r="D21" s="16">
        <v>2602950.2</v>
      </c>
      <c r="E21" s="35">
        <v>2221830</v>
      </c>
      <c r="H21" s="48"/>
    </row>
    <row r="22" spans="1:8" s="46" customFormat="1" ht="12.75">
      <c r="A22" s="34">
        <v>1</v>
      </c>
      <c r="B22" s="19" t="s">
        <v>10</v>
      </c>
      <c r="C22" s="16">
        <v>2494017.27</v>
      </c>
      <c r="D22" s="16">
        <v>2138332.41</v>
      </c>
      <c r="E22" s="35">
        <v>1356549</v>
      </c>
      <c r="H22" s="48"/>
    </row>
    <row r="23" spans="1:8" s="46" customFormat="1" ht="12.75">
      <c r="A23" s="34">
        <v>1</v>
      </c>
      <c r="B23" s="19" t="s">
        <v>12</v>
      </c>
      <c r="C23" s="16">
        <v>740000</v>
      </c>
      <c r="D23" s="16">
        <v>0</v>
      </c>
      <c r="E23" s="35">
        <v>0</v>
      </c>
      <c r="H23" s="48" t="s">
        <v>23</v>
      </c>
    </row>
    <row r="24" spans="1:5" s="46" customFormat="1" ht="12.75">
      <c r="A24" s="34">
        <v>2</v>
      </c>
      <c r="B24" s="19" t="s">
        <v>14</v>
      </c>
      <c r="C24" s="16">
        <v>1430000</v>
      </c>
      <c r="D24" s="16">
        <v>0</v>
      </c>
      <c r="E24" s="35">
        <v>0</v>
      </c>
    </row>
    <row r="25" spans="1:5" s="46" customFormat="1" ht="25.5">
      <c r="A25" s="36">
        <v>1</v>
      </c>
      <c r="B25" s="21" t="s">
        <v>16</v>
      </c>
      <c r="C25" s="22">
        <v>714166</v>
      </c>
      <c r="D25" s="22">
        <v>579166</v>
      </c>
      <c r="E25" s="37">
        <v>579166</v>
      </c>
    </row>
    <row r="26" spans="1:5" s="46" customFormat="1" ht="12.75">
      <c r="A26" s="34">
        <v>1</v>
      </c>
      <c r="B26" s="19" t="s">
        <v>6</v>
      </c>
      <c r="C26" s="16">
        <v>16506820</v>
      </c>
      <c r="D26" s="16">
        <v>14156820</v>
      </c>
      <c r="E26" s="35">
        <v>10616528</v>
      </c>
    </row>
    <row r="27" spans="1:5" ht="13.5" thickBot="1">
      <c r="A27" s="42"/>
      <c r="B27" s="43"/>
      <c r="C27" s="44"/>
      <c r="D27" s="44"/>
      <c r="E27" s="45"/>
    </row>
    <row r="28" spans="1:6" s="24" customFormat="1" ht="15.75" thickBot="1">
      <c r="A28" s="38">
        <f>SUM(A8:A26)</f>
        <v>231</v>
      </c>
      <c r="B28" s="39"/>
      <c r="C28" s="40">
        <f>SUM(C8:C27)</f>
        <v>351145177.27</v>
      </c>
      <c r="D28" s="40">
        <f>SUM(D8:D27)</f>
        <v>200421478.60999998</v>
      </c>
      <c r="E28" s="41">
        <f>SUM(E8:E27)</f>
        <v>112954448</v>
      </c>
      <c r="F28" s="31"/>
    </row>
  </sheetData>
  <mergeCells count="1">
    <mergeCell ref="A4:O4"/>
  </mergeCells>
  <printOptions/>
  <pageMargins left="0.33" right="0.34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agelpale</dc:creator>
  <cp:keywords/>
  <dc:description/>
  <cp:lastModifiedBy>CZC838554M - agelpale</cp:lastModifiedBy>
  <cp:lastPrinted>2013-11-19T11:28:50Z</cp:lastPrinted>
  <dcterms:created xsi:type="dcterms:W3CDTF">2012-07-18T06:48:57Z</dcterms:created>
  <dcterms:modified xsi:type="dcterms:W3CDTF">2013-11-19T11:57:13Z</dcterms:modified>
  <cp:category/>
  <cp:version/>
  <cp:contentType/>
  <cp:contentStatus/>
</cp:coreProperties>
</file>